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４,治山関係\2-3　発注設計書\Ｒ06\04__【復　　旧】　東みよし町桑内地区\工事\01_当初積算\PPI\"/>
    </mc:Choice>
  </mc:AlternateContent>
  <xr:revisionPtr revIDLastSave="0" documentId="13_ncr:1_{7C5DE6A0-5445-4F3B-A308-311318BE7C9A}" xr6:coauthVersionLast="47" xr6:coauthVersionMax="47" xr10:uidLastSave="{00000000-0000-0000-0000-000000000000}"/>
  <bookViews>
    <workbookView xWindow="-120" yWindow="-120" windowWidth="38640" windowHeight="21240" tabRatio="818" xr2:uid="{00000000-000D-0000-FFFF-FFFF00000000}"/>
  </bookViews>
  <sheets>
    <sheet name="工事費内訳書" sheetId="59" r:id="rId1"/>
  </sheets>
  <definedNames>
    <definedName name="_xlnm.Print_Area" localSheetId="0">工事費内訳書!$A$1:$G$89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工事費内訳書!$G$89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5" i="59"/>
  <c r="G20" i="59"/>
  <c r="G31" i="59"/>
  <c r="G19" i="59" s="1"/>
  <c r="G36" i="59"/>
  <c r="G35" i="59" s="1"/>
  <c r="G38" i="59"/>
  <c r="G41" i="59"/>
  <c r="G47" i="59"/>
  <c r="G40" i="59" s="1"/>
  <c r="G56" i="59"/>
  <c r="G58" i="59"/>
  <c r="G64" i="59"/>
  <c r="G63" i="59" s="1"/>
  <c r="G62" i="59" s="1"/>
  <c r="G69" i="59"/>
  <c r="G77" i="59"/>
  <c r="G76" i="59" s="1"/>
  <c r="G75" i="59" s="1"/>
  <c r="G74" i="59" s="1"/>
  <c r="G82" i="59"/>
  <c r="G81" i="59" s="1"/>
  <c r="G80" i="59" s="1"/>
  <c r="G79" i="59" s="1"/>
  <c r="G85" i="59"/>
  <c r="G72" i="59" l="1"/>
  <c r="G71" i="59" s="1"/>
  <c r="G13" i="59"/>
  <c r="G12" i="59" s="1"/>
  <c r="G11" i="59" s="1"/>
  <c r="G10" i="59" l="1"/>
  <c r="G88" i="59" s="1"/>
  <c r="G89" i="59" s="1"/>
</calcChain>
</file>

<file path=xl/sharedStrings.xml><?xml version="1.0" encoding="utf-8"?>
<sst xmlns="http://schemas.openxmlformats.org/spreadsheetml/2006/main" count="173" uniqueCount="93">
  <si>
    <t>住　　　　所</t>
  </si>
  <si>
    <t>商号又は名称</t>
  </si>
  <si>
    <t>代 表 者 名</t>
  </si>
  <si>
    <t>工事費内訳書</t>
  </si>
  <si>
    <t>工 事 名</t>
  </si>
  <si>
    <t>Ｒ６三林　復旧治山　東みよし町桑内　渓間工事（担い手確保型）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</si>
  <si>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</si>
  <si>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</si>
  <si>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</si>
  <si>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</si>
  <si>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</si>
  <si>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</si>
  <si>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</si>
  <si>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</si>
  <si>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</si>
  <si>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</si>
  <si>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</si>
  <si>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</si>
  <si>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</si>
  <si>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</si>
  <si>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</si>
  <si>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</si>
  <si>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岩盤掘削面整形・岩盤清掃
_x000D_岩盤掘削面整形</t>
  </si>
  <si>
    <t>㎡</t>
  </si>
  <si>
    <t>治山ダム工
_x000D_</t>
  </si>
  <si>
    <t>コンクリート谷止工
_x000D_</t>
  </si>
  <si>
    <t>コンクリート工（本堤）
_x000D_BB18-8-40　W/C≦60％</t>
  </si>
  <si>
    <t>目地板
_x000D_30m2未満,瀝青繊維質目地板 t=10mm</t>
  </si>
  <si>
    <t>止水板設置（塩化ビニール樹脂止水板）
_x000D_</t>
  </si>
  <si>
    <t>ｍ</t>
  </si>
  <si>
    <t>本</t>
  </si>
  <si>
    <t>型枠工（本堤）
_x000D_</t>
  </si>
  <si>
    <t>角材式残存型枠工
_x000D_</t>
  </si>
  <si>
    <t>水平打継目鉄筋
_x000D_SD345　D22</t>
  </si>
  <si>
    <t>キャットウォーク
_x000D_</t>
  </si>
  <si>
    <t>間詰工
_x000D_</t>
  </si>
  <si>
    <t>コンクリート（間詰）
_x000D_BB18-8-40　W/C≦60％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</si>
  <si>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</si>
  <si>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</si>
  <si>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</si>
  <si>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堤名板用,,</t>
  </si>
  <si>
    <t>枚</t>
  </si>
  <si>
    <t>点検施設工
_x000D_</t>
  </si>
  <si>
    <t>支障木処理工
_x000D_</t>
  </si>
  <si>
    <t>伐採費（スギ）
_x000D_40～55cm　小計5本</t>
  </si>
  <si>
    <t>スギ　伐採費
_x000D_胸高直径　40cm</t>
  </si>
  <si>
    <t>スギ　伐採費
_x000D_胸高直径　42cm</t>
  </si>
  <si>
    <t>スギ　伐採費
_x000D_胸高直径　45cm</t>
  </si>
  <si>
    <t>スギ　伐採費
_x000D_胸高直径　46cm</t>
  </si>
  <si>
    <t>スギ　伐採費
_x000D_胸高直径　55cm</t>
  </si>
  <si>
    <t>伐採費（ヒノキ）
_x000D_18cm～30cm　小計12本</t>
  </si>
  <si>
    <t>ヒノキ　伐採費
_x000D_胸高直径　18cm</t>
  </si>
  <si>
    <t>ヒノキ　伐採費
_x000D_胸高直径　21cm</t>
  </si>
  <si>
    <t>ヒノキ　伐採費
_x000D_胸高直径　22cm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</si>
  <si>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</si>
  <si>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</si>
  <si>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</si>
  <si>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</si>
  <si>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30cm</t>
  </si>
  <si>
    <t>伐採費（雑木）
_x000D_24cm　小計1本</t>
  </si>
  <si>
    <t>雑木　伐採費
_x000D_胸高直径　24cm</t>
  </si>
  <si>
    <t>根株処理
_x000D_</t>
  </si>
  <si>
    <t>仮設工
_x000D_</t>
  </si>
  <si>
    <t>運搬設備工
_x000D_</t>
  </si>
  <si>
    <t>基</t>
  </si>
  <si>
    <t>仮水路工
_x000D_</t>
  </si>
  <si>
    <t>間接工事費
_x000D_</t>
  </si>
  <si>
    <t>共通仮設費
_x000D_</t>
  </si>
  <si>
    <t>共通仮設費（率計上）
_x000D_</t>
  </si>
  <si>
    <t>運搬費
_x000D_</t>
  </si>
  <si>
    <t>台</t>
  </si>
  <si>
    <t>安全費
_x000D_</t>
  </si>
  <si>
    <t>雨量計設置
_x000D_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</si>
  <si>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</si>
  <si>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</si>
  <si>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</si>
  <si>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</si>
  <si>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</si>
  <si>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</si>
  <si>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</si>
  <si>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型枠工（鉛直打継目）
無筋</t>
    <rPh sb="11" eb="13">
      <t>ムキン</t>
    </rPh>
    <phoneticPr fontId="7"/>
  </si>
  <si>
    <t>円形型枠（紙製）
内径500mm 厚7.1mm 長4000mm</t>
    <phoneticPr fontId="7"/>
  </si>
  <si>
    <t>型枠工（放水路）
無筋</t>
    <phoneticPr fontId="7"/>
  </si>
  <si>
    <t>型枠工（間詰）
小型</t>
    <phoneticPr fontId="7"/>
  </si>
  <si>
    <t>昇降ステップ
300×19</t>
    <phoneticPr fontId="7"/>
  </si>
  <si>
    <t>処分費
根株</t>
    <phoneticPr fontId="7"/>
  </si>
  <si>
    <t>ケーブルクレーン資材運搬
根株</t>
    <phoneticPr fontId="7"/>
  </si>
  <si>
    <t>ケーブルクレーン架設･撤去</t>
    <phoneticPr fontId="7"/>
  </si>
  <si>
    <t xml:space="preserve">ウインチベース架設・撤去
</t>
    <phoneticPr fontId="7"/>
  </si>
  <si>
    <t>機械運搬
根株</t>
    <rPh sb="0" eb="2">
      <t>キカイ</t>
    </rPh>
    <phoneticPr fontId="7"/>
  </si>
  <si>
    <t xml:space="preserve">アンカー架設・撤去
</t>
    <phoneticPr fontId="7"/>
  </si>
  <si>
    <t>排水管敷設・撤去
500㎜</t>
    <phoneticPr fontId="7"/>
  </si>
  <si>
    <t>土工機械解体・組立
最大部品重量　3t未満</t>
    <rPh sb="10" eb="14">
      <t>サイダイブヒン</t>
    </rPh>
    <rPh sb="14" eb="16">
      <t>ジュウリョウ</t>
    </rPh>
    <rPh sb="19" eb="21">
      <t>ミマン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</si>
</sst>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91"/>
  <sheetViews>
    <sheetView showGridLines="0" tabSelected="1" topLeftCell="A28" zoomScaleNormal="100" zoomScaleSheetLayoutView="100" workbookViewId="0">
      <selection activeCell="F31" sqref="F31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+G11+G71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+G13+G62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+G14+G19+G35+G40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19</v>
      </c>
      <c r="E16" s="10" t="s">
        <v>20</v>
      </c>
      <c r="F16" s="11">
        <v>154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21</v>
      </c>
      <c r="E17" s="10" t="s">
        <v>20</v>
      </c>
      <c r="F17" s="11">
        <v>187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22</v>
      </c>
      <c r="E18" s="10" t="s">
        <v>23</v>
      </c>
      <c r="F18" s="11">
        <v>96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24" t="s">
        <v>24</v>
      </c>
      <c r="D19" s="25"/>
      <c r="E19" s="10" t="s">
        <v>13</v>
      </c>
      <c r="F19" s="11">
        <v>1</v>
      </c>
      <c r="G19" s="12">
        <f>+G20+G31</f>
        <v>0</v>
      </c>
      <c r="H19" s="13"/>
      <c r="I19" s="14">
        <v>10</v>
      </c>
      <c r="J19" s="14">
        <v>3</v>
      </c>
    </row>
    <row r="20" spans="1:10" ht="42" customHeight="1" x14ac:dyDescent="0.15">
      <c r="A20" s="15"/>
      <c r="B20" s="16"/>
      <c r="C20" s="16"/>
      <c r="D20" s="17" t="s">
        <v>25</v>
      </c>
      <c r="E20" s="10" t="s">
        <v>13</v>
      </c>
      <c r="F20" s="11">
        <v>1</v>
      </c>
      <c r="G20" s="12">
        <f>+G21+G22+G23+G24+G25+G26+G27+G28+G29+G30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26</v>
      </c>
      <c r="E21" s="10" t="s">
        <v>20</v>
      </c>
      <c r="F21" s="11">
        <v>286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27</v>
      </c>
      <c r="E22" s="10" t="s">
        <v>23</v>
      </c>
      <c r="F22" s="11">
        <v>19.3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80</v>
      </c>
      <c r="E23" s="10" t="s">
        <v>23</v>
      </c>
      <c r="F23" s="11">
        <v>19.3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28</v>
      </c>
      <c r="E24" s="10" t="s">
        <v>29</v>
      </c>
      <c r="F24" s="11">
        <v>6.3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81</v>
      </c>
      <c r="E25" s="10" t="s">
        <v>30</v>
      </c>
      <c r="F25" s="11">
        <v>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31</v>
      </c>
      <c r="E26" s="10" t="s">
        <v>23</v>
      </c>
      <c r="F26" s="11">
        <v>159.9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23</v>
      </c>
      <c r="F27" s="11">
        <v>87.1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82</v>
      </c>
      <c r="E28" s="10" t="s">
        <v>23</v>
      </c>
      <c r="F28" s="11">
        <v>6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33</v>
      </c>
      <c r="E29" s="10" t="s">
        <v>30</v>
      </c>
      <c r="F29" s="11">
        <v>202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34</v>
      </c>
      <c r="E30" s="10" t="s">
        <v>29</v>
      </c>
      <c r="F30" s="11">
        <v>87.9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35</v>
      </c>
      <c r="E31" s="10" t="s">
        <v>13</v>
      </c>
      <c r="F31" s="11">
        <v>1</v>
      </c>
      <c r="G31" s="12">
        <f>+G32+G33+G34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36</v>
      </c>
      <c r="E32" s="10" t="s">
        <v>20</v>
      </c>
      <c r="F32" s="11">
        <v>11.6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83</v>
      </c>
      <c r="E33" s="10" t="s">
        <v>23</v>
      </c>
      <c r="F33" s="11">
        <v>40.1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37</v>
      </c>
      <c r="E34" s="10" t="s">
        <v>23</v>
      </c>
      <c r="F34" s="11">
        <v>40.1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24" t="s">
        <v>38</v>
      </c>
      <c r="D35" s="25"/>
      <c r="E35" s="10" t="s">
        <v>13</v>
      </c>
      <c r="F35" s="11">
        <v>1</v>
      </c>
      <c r="G35" s="12">
        <f>+G36+G38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39</v>
      </c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40</v>
      </c>
      <c r="E37" s="10" t="s">
        <v>41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42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84</v>
      </c>
      <c r="E39" s="10" t="s">
        <v>30</v>
      </c>
      <c r="F39" s="11">
        <v>68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24" t="s">
        <v>43</v>
      </c>
      <c r="D40" s="25"/>
      <c r="E40" s="10" t="s">
        <v>13</v>
      </c>
      <c r="F40" s="11">
        <v>1</v>
      </c>
      <c r="G40" s="12">
        <f>+G41+G47+G56+G58</f>
        <v>0</v>
      </c>
      <c r="H40" s="13"/>
      <c r="I40" s="14">
        <v>31</v>
      </c>
      <c r="J40" s="14">
        <v>3</v>
      </c>
    </row>
    <row r="41" spans="1:10" ht="42" customHeight="1" x14ac:dyDescent="0.15">
      <c r="A41" s="15"/>
      <c r="B41" s="16"/>
      <c r="C41" s="16"/>
      <c r="D41" s="17" t="s">
        <v>44</v>
      </c>
      <c r="E41" s="10" t="s">
        <v>13</v>
      </c>
      <c r="F41" s="11">
        <v>1</v>
      </c>
      <c r="G41" s="12">
        <f>+G42+G43+G44+G45+G46</f>
        <v>0</v>
      </c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45</v>
      </c>
      <c r="E42" s="10" t="s">
        <v>30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46</v>
      </c>
      <c r="E43" s="10" t="s">
        <v>30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47</v>
      </c>
      <c r="E44" s="10" t="s">
        <v>30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48</v>
      </c>
      <c r="E45" s="10" t="s">
        <v>30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49</v>
      </c>
      <c r="E46" s="10" t="s">
        <v>30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50</v>
      </c>
      <c r="E47" s="10" t="s">
        <v>13</v>
      </c>
      <c r="F47" s="11">
        <v>1</v>
      </c>
      <c r="G47" s="12">
        <f>+G48+G49+G50+G51+G52+G53+G54+G55</f>
        <v>0</v>
      </c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51</v>
      </c>
      <c r="E48" s="10" t="s">
        <v>30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52</v>
      </c>
      <c r="E49" s="10" t="s">
        <v>30</v>
      </c>
      <c r="F49" s="11">
        <v>3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53</v>
      </c>
      <c r="E50" s="10" t="s">
        <v>30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54</v>
      </c>
      <c r="E51" s="10" t="s">
        <v>30</v>
      </c>
      <c r="F51" s="11">
        <v>2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55</v>
      </c>
      <c r="E52" s="10" t="s">
        <v>30</v>
      </c>
      <c r="F52" s="11">
        <v>2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56</v>
      </c>
      <c r="E53" s="10" t="s">
        <v>30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57</v>
      </c>
      <c r="E54" s="10" t="s">
        <v>30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58</v>
      </c>
      <c r="E55" s="10" t="s">
        <v>30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59</v>
      </c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60</v>
      </c>
      <c r="E57" s="10" t="s">
        <v>30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61</v>
      </c>
      <c r="E58" s="10" t="s">
        <v>13</v>
      </c>
      <c r="F58" s="11">
        <v>1</v>
      </c>
      <c r="G58" s="12">
        <f>+G59+G60+G61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85</v>
      </c>
      <c r="E59" s="10" t="s">
        <v>20</v>
      </c>
      <c r="F59" s="11">
        <v>6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86</v>
      </c>
      <c r="E60" s="10" t="s">
        <v>20</v>
      </c>
      <c r="F60" s="11">
        <v>6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89</v>
      </c>
      <c r="E61" s="10" t="s">
        <v>20</v>
      </c>
      <c r="F61" s="11">
        <v>6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24" t="s">
        <v>62</v>
      </c>
      <c r="C62" s="24"/>
      <c r="D62" s="25"/>
      <c r="E62" s="10" t="s">
        <v>13</v>
      </c>
      <c r="F62" s="11">
        <v>1</v>
      </c>
      <c r="G62" s="12">
        <f>+G63</f>
        <v>0</v>
      </c>
      <c r="H62" s="13"/>
      <c r="I62" s="14">
        <v>53</v>
      </c>
      <c r="J62" s="14">
        <v>2</v>
      </c>
    </row>
    <row r="63" spans="1:10" ht="42" customHeight="1" x14ac:dyDescent="0.15">
      <c r="A63" s="15"/>
      <c r="B63" s="16"/>
      <c r="C63" s="24" t="s">
        <v>62</v>
      </c>
      <c r="D63" s="25"/>
      <c r="E63" s="10" t="s">
        <v>13</v>
      </c>
      <c r="F63" s="11">
        <v>1</v>
      </c>
      <c r="G63" s="12">
        <f>+G64+G69</f>
        <v>0</v>
      </c>
      <c r="H63" s="13"/>
      <c r="I63" s="14">
        <v>54</v>
      </c>
      <c r="J63" s="14">
        <v>3</v>
      </c>
    </row>
    <row r="64" spans="1:10" ht="42" customHeight="1" x14ac:dyDescent="0.15">
      <c r="A64" s="15"/>
      <c r="B64" s="16"/>
      <c r="C64" s="16"/>
      <c r="D64" s="17" t="s">
        <v>63</v>
      </c>
      <c r="E64" s="10" t="s">
        <v>13</v>
      </c>
      <c r="F64" s="11">
        <v>1</v>
      </c>
      <c r="G64" s="12">
        <f>+G65+G66+G67+G68</f>
        <v>0</v>
      </c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87</v>
      </c>
      <c r="E65" s="10" t="s">
        <v>64</v>
      </c>
      <c r="F65" s="11">
        <v>1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88</v>
      </c>
      <c r="E66" s="10" t="s">
        <v>64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90</v>
      </c>
      <c r="E67" s="10" t="s">
        <v>64</v>
      </c>
      <c r="F67" s="11">
        <v>1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90</v>
      </c>
      <c r="E68" s="10" t="s">
        <v>64</v>
      </c>
      <c r="F68" s="11">
        <v>1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65</v>
      </c>
      <c r="E69" s="10" t="s">
        <v>13</v>
      </c>
      <c r="F69" s="11">
        <v>1</v>
      </c>
      <c r="G69" s="12">
        <f>+G70</f>
        <v>0</v>
      </c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91</v>
      </c>
      <c r="E70" s="10" t="s">
        <v>29</v>
      </c>
      <c r="F70" s="11">
        <v>50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23" t="s">
        <v>66</v>
      </c>
      <c r="B71" s="24"/>
      <c r="C71" s="24"/>
      <c r="D71" s="25"/>
      <c r="E71" s="10" t="s">
        <v>13</v>
      </c>
      <c r="F71" s="11">
        <v>1</v>
      </c>
      <c r="G71" s="12">
        <f>+G72+G85</f>
        <v>0</v>
      </c>
      <c r="H71" s="13"/>
      <c r="I71" s="14">
        <v>62</v>
      </c>
      <c r="J71" s="14"/>
    </row>
    <row r="72" spans="1:10" ht="42" customHeight="1" x14ac:dyDescent="0.15">
      <c r="A72" s="23" t="s">
        <v>67</v>
      </c>
      <c r="B72" s="24"/>
      <c r="C72" s="24"/>
      <c r="D72" s="25"/>
      <c r="E72" s="10" t="s">
        <v>13</v>
      </c>
      <c r="F72" s="11">
        <v>1</v>
      </c>
      <c r="G72" s="12">
        <f>+G73+G74+G79</f>
        <v>0</v>
      </c>
      <c r="H72" s="13"/>
      <c r="I72" s="14">
        <v>63</v>
      </c>
      <c r="J72" s="14">
        <v>200</v>
      </c>
    </row>
    <row r="73" spans="1:10" ht="42" customHeight="1" x14ac:dyDescent="0.15">
      <c r="A73" s="23" t="s">
        <v>68</v>
      </c>
      <c r="B73" s="24"/>
      <c r="C73" s="24"/>
      <c r="D73" s="25"/>
      <c r="E73" s="10" t="s">
        <v>13</v>
      </c>
      <c r="F73" s="11">
        <v>1</v>
      </c>
      <c r="G73" s="18"/>
      <c r="H73" s="13"/>
      <c r="I73" s="14">
        <v>64</v>
      </c>
      <c r="J73" s="14"/>
    </row>
    <row r="74" spans="1:10" ht="42" customHeight="1" x14ac:dyDescent="0.15">
      <c r="A74" s="23" t="s">
        <v>69</v>
      </c>
      <c r="B74" s="24"/>
      <c r="C74" s="24"/>
      <c r="D74" s="25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1</v>
      </c>
    </row>
    <row r="75" spans="1:10" ht="42" customHeight="1" x14ac:dyDescent="0.15">
      <c r="A75" s="15"/>
      <c r="B75" s="24" t="s">
        <v>69</v>
      </c>
      <c r="C75" s="24"/>
      <c r="D75" s="25"/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2</v>
      </c>
    </row>
    <row r="76" spans="1:10" ht="42" customHeight="1" x14ac:dyDescent="0.15">
      <c r="A76" s="15"/>
      <c r="B76" s="16"/>
      <c r="C76" s="24" t="s">
        <v>69</v>
      </c>
      <c r="D76" s="25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3</v>
      </c>
    </row>
    <row r="77" spans="1:10" ht="42" customHeight="1" x14ac:dyDescent="0.15">
      <c r="A77" s="15"/>
      <c r="B77" s="16"/>
      <c r="C77" s="16"/>
      <c r="D77" s="17" t="s">
        <v>69</v>
      </c>
      <c r="E77" s="10" t="s">
        <v>13</v>
      </c>
      <c r="F77" s="11">
        <v>1</v>
      </c>
      <c r="G77" s="12">
        <f>+G78</f>
        <v>0</v>
      </c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92</v>
      </c>
      <c r="E78" s="10" t="s">
        <v>70</v>
      </c>
      <c r="F78" s="11">
        <v>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23" t="s">
        <v>71</v>
      </c>
      <c r="B79" s="24"/>
      <c r="C79" s="24"/>
      <c r="D79" s="25"/>
      <c r="E79" s="10" t="s">
        <v>13</v>
      </c>
      <c r="F79" s="11">
        <v>1</v>
      </c>
      <c r="G79" s="12">
        <f>+G80</f>
        <v>0</v>
      </c>
      <c r="H79" s="13"/>
      <c r="I79" s="14">
        <v>70</v>
      </c>
      <c r="J79" s="14">
        <v>1</v>
      </c>
    </row>
    <row r="80" spans="1:10" ht="42" customHeight="1" x14ac:dyDescent="0.15">
      <c r="A80" s="15"/>
      <c r="B80" s="24" t="s">
        <v>71</v>
      </c>
      <c r="C80" s="24"/>
      <c r="D80" s="25"/>
      <c r="E80" s="10" t="s">
        <v>13</v>
      </c>
      <c r="F80" s="11">
        <v>1</v>
      </c>
      <c r="G80" s="12">
        <f>+G81</f>
        <v>0</v>
      </c>
      <c r="H80" s="13"/>
      <c r="I80" s="14">
        <v>71</v>
      </c>
      <c r="J80" s="14">
        <v>2</v>
      </c>
    </row>
    <row r="81" spans="1:10" ht="42" customHeight="1" x14ac:dyDescent="0.15">
      <c r="A81" s="15"/>
      <c r="B81" s="16"/>
      <c r="C81" s="24" t="s">
        <v>71</v>
      </c>
      <c r="D81" s="25"/>
      <c r="E81" s="10" t="s">
        <v>13</v>
      </c>
      <c r="F81" s="11">
        <v>1</v>
      </c>
      <c r="G81" s="12">
        <f>+G82</f>
        <v>0</v>
      </c>
      <c r="H81" s="13"/>
      <c r="I81" s="14">
        <v>72</v>
      </c>
      <c r="J81" s="14">
        <v>3</v>
      </c>
    </row>
    <row r="82" spans="1:10" ht="42" customHeight="1" x14ac:dyDescent="0.15">
      <c r="A82" s="15"/>
      <c r="B82" s="16"/>
      <c r="C82" s="16"/>
      <c r="D82" s="17" t="s">
        <v>71</v>
      </c>
      <c r="E82" s="10" t="s">
        <v>13</v>
      </c>
      <c r="F82" s="11">
        <v>1</v>
      </c>
      <c r="G82" s="12">
        <f>+G83+G84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72</v>
      </c>
      <c r="E83" s="10" t="s">
        <v>64</v>
      </c>
      <c r="F83" s="11">
        <v>1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73</v>
      </c>
      <c r="E84" s="10" t="s">
        <v>13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23" t="s">
        <v>74</v>
      </c>
      <c r="B85" s="24"/>
      <c r="C85" s="24"/>
      <c r="D85" s="25"/>
      <c r="E85" s="10" t="s">
        <v>13</v>
      </c>
      <c r="F85" s="11">
        <v>1</v>
      </c>
      <c r="G85" s="12">
        <f>+G86</f>
        <v>0</v>
      </c>
      <c r="H85" s="13"/>
      <c r="I85" s="14">
        <v>76</v>
      </c>
      <c r="J85" s="14">
        <v>210</v>
      </c>
    </row>
    <row r="86" spans="1:10" ht="42" customHeight="1" x14ac:dyDescent="0.15">
      <c r="A86" s="23" t="s">
        <v>75</v>
      </c>
      <c r="B86" s="24"/>
      <c r="C86" s="24"/>
      <c r="D86" s="25"/>
      <c r="E86" s="10" t="s">
        <v>13</v>
      </c>
      <c r="F86" s="11">
        <v>1</v>
      </c>
      <c r="G86" s="18"/>
      <c r="H86" s="13"/>
      <c r="I86" s="14">
        <v>77</v>
      </c>
      <c r="J86" s="14"/>
    </row>
    <row r="87" spans="1:10" ht="42" customHeight="1" x14ac:dyDescent="0.15">
      <c r="A87" s="23" t="s">
        <v>76</v>
      </c>
      <c r="B87" s="24"/>
      <c r="C87" s="24"/>
      <c r="D87" s="25"/>
      <c r="E87" s="10" t="s">
        <v>13</v>
      </c>
      <c r="F87" s="11">
        <v>1</v>
      </c>
      <c r="G87" s="18"/>
      <c r="H87" s="13"/>
      <c r="I87" s="14">
        <v>78</v>
      </c>
      <c r="J87" s="14">
        <v>220</v>
      </c>
    </row>
    <row r="88" spans="1:10" ht="42" customHeight="1" x14ac:dyDescent="0.15">
      <c r="A88" s="23" t="s">
        <v>77</v>
      </c>
      <c r="B88" s="24"/>
      <c r="C88" s="24"/>
      <c r="D88" s="25"/>
      <c r="E88" s="10" t="s">
        <v>13</v>
      </c>
      <c r="F88" s="11">
        <v>1</v>
      </c>
      <c r="G88" s="12">
        <f>+G10+G87</f>
        <v>0</v>
      </c>
      <c r="H88" s="13"/>
      <c r="I88" s="14">
        <v>79</v>
      </c>
      <c r="J88" s="14">
        <v>30</v>
      </c>
    </row>
    <row r="89" spans="1:10" ht="42" customHeight="1" x14ac:dyDescent="0.15">
      <c r="A89" s="26" t="s">
        <v>78</v>
      </c>
      <c r="B89" s="27"/>
      <c r="C89" s="27"/>
      <c r="D89" s="28"/>
      <c r="E89" s="19" t="s">
        <v>79</v>
      </c>
      <c r="F89" s="20" t="s">
        <v>79</v>
      </c>
      <c r="G89" s="21">
        <f>G88</f>
        <v>0</v>
      </c>
      <c r="I89" s="22">
        <v>80</v>
      </c>
      <c r="J89" s="22">
        <v>90</v>
      </c>
    </row>
    <row r="90" spans="1:10" ht="42" customHeight="1" x14ac:dyDescent="0.15"/>
    <row r="91" spans="1:10" ht="42" customHeight="1" x14ac:dyDescent="0.15"/>
  </sheetData>
  <sheetProtection algorithmName="SHA-512" hashValue="2uwLIUv7wjncsj3b1WH1vtaP30TePn5lTCfwTy+yCHJj8eRfYUQ6Ej7TbvIMJ4ocBBtVGMCVMOob/C0f6BbwOA==" saltValue="zv7+830kP/peEXAB8e9vqw==" spinCount="100000" sheet="1" objects="1" scenarios="1"/>
  <mergeCells count="30">
    <mergeCell ref="A89:D8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5:D35"/>
    <mergeCell ref="C40:D40"/>
    <mergeCell ref="B62:D62"/>
    <mergeCell ref="C63:D63"/>
    <mergeCell ref="A71:D71"/>
    <mergeCell ref="A72:D72"/>
    <mergeCell ref="A73:D73"/>
    <mergeCell ref="A74:D74"/>
    <mergeCell ref="A85:D85"/>
    <mergeCell ref="A86:D86"/>
    <mergeCell ref="A87:D87"/>
    <mergeCell ref="A88:D88"/>
    <mergeCell ref="B75:D75"/>
    <mergeCell ref="C76:D76"/>
    <mergeCell ref="A79:D79"/>
    <mergeCell ref="B80:D80"/>
    <mergeCell ref="C81:D81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miyata yuuichi</cp:lastModifiedBy>
  <cp:lastPrinted>2024-10-08T11:25:44Z</cp:lastPrinted>
  <dcterms:created xsi:type="dcterms:W3CDTF">2014-01-09T08:55:00Z</dcterms:created>
  <dcterms:modified xsi:type="dcterms:W3CDTF">2024-10-10T23:33:34Z</dcterms:modified>
</cp:coreProperties>
</file>